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Figure 6-source data 1/"/>
    </mc:Choice>
  </mc:AlternateContent>
  <bookViews>
    <workbookView xWindow="4920" yWindow="495" windowWidth="27645" windowHeight="16020"/>
  </bookViews>
  <sheets>
    <sheet name="Sheet1" sheetId="1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9" i="1" l="1"/>
  <c r="AD9" i="1"/>
  <c r="Z9" i="1"/>
  <c r="V9" i="1"/>
  <c r="R9" i="1"/>
  <c r="N9" i="1"/>
  <c r="J9" i="1"/>
  <c r="F9" i="1"/>
  <c r="AH8" i="1"/>
  <c r="AD8" i="1"/>
  <c r="Z8" i="1"/>
  <c r="V8" i="1"/>
  <c r="R8" i="1"/>
  <c r="N8" i="1"/>
  <c r="J8" i="1"/>
  <c r="F8" i="1"/>
  <c r="AH7" i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<sst xmlns="http://schemas.openxmlformats.org/spreadsheetml/2006/main" count="62" uniqueCount="23">
  <si>
    <t>Figure 6A</t>
  </si>
  <si>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</si>
  <si>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</si>
  <si>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</si>
  <si>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</si>
  <si>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</si>
  <si>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</si>
  <si>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</si>
  <si>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</si>
  <si>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</si>
  <si>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</si>
  <si>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</si>
  <si>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pSO167</t>
  </si>
  <si>
    <t>F18C</t>
  </si>
  <si>
    <t>pSO169</t>
  </si>
  <si>
    <t>V20C</t>
  </si>
  <si>
    <t>pSO170</t>
  </si>
  <si>
    <t>S21C</t>
  </si>
  <si>
    <t>pSO128</t>
  </si>
  <si>
    <t>K24C</t>
  </si>
  <si>
    <t>pSO79</t>
  </si>
  <si>
    <t>Cys-less</t>
  </si>
  <si>
    <t>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</si>
</sst>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6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7" xfId="0" applyFont="1" applyBorder="1"/>
    <xf numFmtId="0" fontId="5" fillId="0" borderId="3" xfId="0" applyFont="1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0" fillId="0" borderId="10" xfId="0" applyBorder="1"/>
    <xf numFmtId="0" fontId="0" fillId="0" borderId="11" xfId="0" applyBorder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6" xfId="0" applyBorder="1"/>
    <xf numFmtId="0" fontId="0" fillId="0" borderId="10" xfId="0" applyBorder="1" applyAlignment="1">
      <alignment horizontal="left"/>
    </xf>
    <xf numFmtId="0" fontId="0" fillId="0" borderId="12" xfId="0" applyBorder="1"/>
    <xf numFmtId="0" fontId="0" fillId="0" borderId="13" xfId="0" applyBorder="1"/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draolenic\Desktop\BofA%20manucript\Data\Complex%20Ratios%20v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raolenic/Desktop/BofA%20manucript/Data/Complex%20Ratios%20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  <sheetName val="Supplemental"/>
    </sheetNames>
    <sheetDataSet>
      <sheetData sheetId="0">
        <row r="46">
          <cell r="B46">
            <v>15</v>
          </cell>
        </row>
        <row r="47">
          <cell r="B47">
            <v>2.2352391867226963E-2</v>
          </cell>
          <cell r="C47">
            <v>2.8903921447427337E-2</v>
          </cell>
          <cell r="D47">
            <v>2.0308387557810087E-2</v>
          </cell>
          <cell r="E47">
            <v>4.1251765736118662E-2</v>
          </cell>
          <cell r="F47">
            <v>3.0288378312231752E-2</v>
          </cell>
          <cell r="G47">
            <v>5.5593332657466639E-2</v>
          </cell>
          <cell r="H47">
            <v>3.2238491721695857E-2</v>
          </cell>
          <cell r="I47">
            <v>3.2684897645482588E-2</v>
          </cell>
        </row>
        <row r="48">
          <cell r="B48">
            <v>0.1150221412130347</v>
          </cell>
          <cell r="C48">
            <v>0.10248246312267152</v>
          </cell>
          <cell r="D48">
            <v>0.13023674615843667</v>
          </cell>
          <cell r="E48">
            <v>0.10851594105409547</v>
          </cell>
          <cell r="F48">
            <v>0.16545138365348855</v>
          </cell>
          <cell r="G48">
            <v>0.11868524681626801</v>
          </cell>
          <cell r="H48">
            <v>0.21668746280392015</v>
          </cell>
          <cell r="I48">
            <v>0.15006429815172767</v>
          </cell>
        </row>
        <row r="49">
          <cell r="B49">
            <v>2.2409449155460358E-2</v>
          </cell>
          <cell r="C49">
            <v>2.15318968251264E-2</v>
          </cell>
          <cell r="D49">
            <v>1.9779617606766334E-2</v>
          </cell>
          <cell r="E49">
            <v>1.6893516415996582E-2</v>
          </cell>
          <cell r="F49">
            <v>2.6472315871049267E-2</v>
          </cell>
          <cell r="G49">
            <v>1.6892745048522673E-2</v>
          </cell>
          <cell r="H49">
            <v>3.3787062018737567E-2</v>
          </cell>
          <cell r="I49">
            <v>3.1745694818013384E-2</v>
          </cell>
        </row>
        <row r="50">
          <cell r="B50">
            <v>8.715963077248369E-2</v>
          </cell>
          <cell r="C50">
            <v>7.0239014151262782E-2</v>
          </cell>
          <cell r="D50">
            <v>0.11100452126328433</v>
          </cell>
          <cell r="E50">
            <v>0.10130854492391871</v>
          </cell>
          <cell r="F50">
            <v>0.13450464715029217</v>
          </cell>
          <cell r="G50">
            <v>0.10114376474347528</v>
          </cell>
          <cell r="H50">
            <v>0.18081288380205968</v>
          </cell>
          <cell r="I50">
            <v>0.10616855242757012</v>
          </cell>
        </row>
        <row r="51">
          <cell r="B51">
            <v>8.5743821718458988E-3</v>
          </cell>
          <cell r="C51">
            <v>4.262676876389428E-3</v>
          </cell>
          <cell r="D51">
            <v>2.2664777025015906E-3</v>
          </cell>
          <cell r="E51">
            <v>1.0039501057011227E-2</v>
          </cell>
          <cell r="F51">
            <v>1.360179465786329E-2</v>
          </cell>
          <cell r="G51">
            <v>7.5397779648110298E-3</v>
          </cell>
          <cell r="H51">
            <v>1.0460301507537689E-2</v>
          </cell>
          <cell r="I51">
            <v>4.1347775327539244E-3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tabSelected="1" topLeftCell="N1" workbookViewId="0">
      <selection activeCell="D24" sqref="D24"/>
    </sheetView>
  </sheetViews>
  <sheetFormatPr defaultColWidth="11" defaultRowHeight="15.75" x14ac:dyDescent="0.25"/>
  <sheetData>
    <row r="1" spans="1:34" ht="21" x14ac:dyDescent="0.35">
      <c r="A1" s="1" t="s">
        <v>0</v>
      </c>
      <c r="B1" s="1"/>
      <c r="C1" s="1"/>
    </row>
    <row r="2" spans="1:34" ht="21" x14ac:dyDescent="0.35">
      <c r="A2" s="1"/>
      <c r="B2" s="1"/>
      <c r="C2" s="24" t="s">
        <v>1</v>
      </c>
      <c r="D2" s="25"/>
      <c r="E2" s="25"/>
      <c r="F2" s="25"/>
      <c r="G2" s="25"/>
      <c r="H2" s="25"/>
      <c r="I2" s="25"/>
      <c r="J2" s="26"/>
      <c r="K2" s="24" t="s">
        <v>2</v>
      </c>
      <c r="L2" s="25"/>
      <c r="M2" s="25"/>
      <c r="N2" s="25"/>
      <c r="O2" s="25"/>
      <c r="P2" s="25"/>
      <c r="Q2" s="25"/>
      <c r="R2" s="26"/>
      <c r="S2" s="27" t="s">
        <v>3</v>
      </c>
      <c r="T2" s="22"/>
      <c r="U2" s="22"/>
      <c r="V2" s="22"/>
      <c r="W2" s="22"/>
      <c r="X2" s="22"/>
      <c r="Y2" s="22"/>
      <c r="Z2" s="23"/>
      <c r="AA2" s="21" t="s">
        <v>4</v>
      </c>
      <c r="AB2" s="22"/>
      <c r="AC2" s="22"/>
      <c r="AD2" s="22"/>
      <c r="AE2" s="22"/>
      <c r="AF2" s="22"/>
      <c r="AG2" s="22"/>
      <c r="AH2" s="23"/>
    </row>
    <row r="3" spans="1:34" ht="18.75" x14ac:dyDescent="0.3">
      <c r="C3" s="24" t="s">
        <v>5</v>
      </c>
      <c r="D3" s="25"/>
      <c r="E3" s="25"/>
      <c r="F3" s="26"/>
      <c r="G3" s="24" t="s">
        <v>6</v>
      </c>
      <c r="H3" s="25"/>
      <c r="I3" s="25"/>
      <c r="J3" s="26"/>
      <c r="K3" s="24" t="s">
        <v>5</v>
      </c>
      <c r="L3" s="25"/>
      <c r="M3" s="25"/>
      <c r="N3" s="26"/>
      <c r="O3" s="24" t="s">
        <v>6</v>
      </c>
      <c r="P3" s="25"/>
      <c r="Q3" s="25"/>
      <c r="R3" s="26"/>
      <c r="S3" s="27" t="s">
        <v>5</v>
      </c>
      <c r="T3" s="22"/>
      <c r="U3" s="22"/>
      <c r="V3" s="23"/>
      <c r="W3" s="21" t="s">
        <v>6</v>
      </c>
      <c r="X3" s="22"/>
      <c r="Y3" s="22"/>
      <c r="Z3" s="23"/>
      <c r="AA3" s="21" t="s">
        <v>5</v>
      </c>
      <c r="AB3" s="22"/>
      <c r="AC3" s="22"/>
      <c r="AD3" s="23"/>
      <c r="AE3" s="21" t="s">
        <v>6</v>
      </c>
      <c r="AF3" s="22"/>
      <c r="AG3" s="22"/>
      <c r="AH3" s="23"/>
    </row>
    <row r="4" spans="1:34" ht="18.75" x14ac:dyDescent="0.3">
      <c r="A4" s="2" t="s">
        <v>7</v>
      </c>
      <c r="B4" s="2"/>
      <c r="C4" s="3" t="s">
        <v>8</v>
      </c>
      <c r="D4" s="4" t="s">
        <v>9</v>
      </c>
      <c r="E4" s="4" t="s">
        <v>10</v>
      </c>
      <c r="F4" s="5" t="s">
        <v>11</v>
      </c>
      <c r="G4" s="3" t="s">
        <v>8</v>
      </c>
      <c r="H4" s="4" t="s">
        <v>9</v>
      </c>
      <c r="I4" s="4" t="s">
        <v>10</v>
      </c>
      <c r="J4" s="5" t="s">
        <v>11</v>
      </c>
      <c r="K4" s="3" t="s">
        <v>8</v>
      </c>
      <c r="L4" s="4" t="s">
        <v>9</v>
      </c>
      <c r="M4" s="4" t="s">
        <v>10</v>
      </c>
      <c r="N4" s="5" t="s">
        <v>11</v>
      </c>
      <c r="O4" s="3" t="s">
        <v>8</v>
      </c>
      <c r="P4" s="4" t="s">
        <v>9</v>
      </c>
      <c r="Q4" s="4" t="s">
        <v>10</v>
      </c>
      <c r="R4" s="5" t="s">
        <v>11</v>
      </c>
      <c r="S4" s="6" t="s">
        <v>8</v>
      </c>
      <c r="T4" s="7" t="s">
        <v>9</v>
      </c>
      <c r="U4" s="7" t="s">
        <v>10</v>
      </c>
      <c r="V4" s="8" t="s">
        <v>11</v>
      </c>
      <c r="W4" s="6" t="s">
        <v>8</v>
      </c>
      <c r="X4" s="7" t="s">
        <v>9</v>
      </c>
      <c r="Y4" s="7" t="s">
        <v>10</v>
      </c>
      <c r="Z4" s="8" t="s">
        <v>11</v>
      </c>
      <c r="AA4" s="6" t="s">
        <v>8</v>
      </c>
      <c r="AB4" s="7" t="s">
        <v>9</v>
      </c>
      <c r="AC4" s="7" t="s">
        <v>10</v>
      </c>
      <c r="AD4" s="9" t="s">
        <v>11</v>
      </c>
      <c r="AE4" s="6" t="s">
        <v>8</v>
      </c>
      <c r="AF4" s="7" t="s">
        <v>9</v>
      </c>
      <c r="AG4" s="7" t="s">
        <v>10</v>
      </c>
      <c r="AH4" s="9" t="s">
        <v>11</v>
      </c>
    </row>
    <row r="5" spans="1:34" x14ac:dyDescent="0.25">
      <c r="A5" s="10" t="s">
        <v>12</v>
      </c>
      <c r="B5" s="11" t="s">
        <v>13</v>
      </c>
      <c r="C5" s="12">
        <v>157980</v>
      </c>
      <c r="D5" s="12">
        <v>6505760</v>
      </c>
      <c r="E5" s="12">
        <v>403960</v>
      </c>
      <c r="F5" s="10">
        <f>(C5/(D5+E5+C5))</f>
        <v>2.2352391867226963E-2</v>
      </c>
      <c r="G5" s="12">
        <v>421784</v>
      </c>
      <c r="H5" s="12">
        <v>11635162</v>
      </c>
      <c r="I5" s="12">
        <v>2535676</v>
      </c>
      <c r="J5" s="10">
        <f>(G5/(+H5+I5+G5))</f>
        <v>2.8903921447427337E-2</v>
      </c>
      <c r="K5" s="12">
        <v>161420</v>
      </c>
      <c r="L5" s="12">
        <v>6951600</v>
      </c>
      <c r="M5" s="12">
        <v>835420</v>
      </c>
      <c r="N5" s="10">
        <f>(K5/(L5+M5+K5))</f>
        <v>2.0308387557810087E-2</v>
      </c>
      <c r="O5" s="12">
        <v>522324</v>
      </c>
      <c r="P5" s="12">
        <v>9295792</v>
      </c>
      <c r="Q5" s="12">
        <v>2843742</v>
      </c>
      <c r="R5" s="10">
        <f>(O5/(P5+Q5+O5))</f>
        <v>4.1251765736118662E-2</v>
      </c>
      <c r="S5" s="12">
        <v>304440</v>
      </c>
      <c r="T5" s="12">
        <v>8106900</v>
      </c>
      <c r="U5" s="12">
        <v>1640040</v>
      </c>
      <c r="V5" s="10">
        <f>(S5/(T5+U5+S5))</f>
        <v>3.0288378312231752E-2</v>
      </c>
      <c r="W5" s="12">
        <v>427177</v>
      </c>
      <c r="X5" s="12">
        <v>5541141</v>
      </c>
      <c r="Y5" s="12">
        <v>1715643</v>
      </c>
      <c r="Z5" s="10">
        <f>(W5/(X5+Y5+W5))</f>
        <v>5.5593332657466639E-2</v>
      </c>
      <c r="AA5" s="12">
        <v>336860</v>
      </c>
      <c r="AB5" s="12">
        <v>8683080</v>
      </c>
      <c r="AC5" s="12">
        <v>1429060</v>
      </c>
      <c r="AD5" s="10">
        <f>(AA5/(AB5+AC5+AA5))</f>
        <v>3.2238491721695857E-2</v>
      </c>
      <c r="AE5" s="12">
        <v>377640</v>
      </c>
      <c r="AF5" s="12">
        <v>8020080</v>
      </c>
      <c r="AG5" s="12">
        <v>3156240</v>
      </c>
      <c r="AH5" s="13">
        <f>(AE5/(AF5+AG5+AE5))</f>
        <v>3.2684897645482588E-2</v>
      </c>
    </row>
    <row r="6" spans="1:34" x14ac:dyDescent="0.25">
      <c r="A6" s="13" t="s">
        <v>14</v>
      </c>
      <c r="B6" s="14" t="s">
        <v>15</v>
      </c>
      <c r="C6" s="12">
        <v>1033662</v>
      </c>
      <c r="D6" s="12">
        <v>7233933</v>
      </c>
      <c r="E6" s="12">
        <v>719040</v>
      </c>
      <c r="F6" s="13">
        <f t="shared" ref="F6:F9" si="0">(C6/(D6+E6+C6))</f>
        <v>0.1150221412130347</v>
      </c>
      <c r="G6" s="12">
        <v>1028192</v>
      </c>
      <c r="H6" s="12">
        <v>7963208</v>
      </c>
      <c r="I6" s="12">
        <v>1041458</v>
      </c>
      <c r="J6" s="13">
        <f t="shared" ref="J6:J9" si="1">(G6/(+H6+I6+G6))</f>
        <v>0.10248246312267152</v>
      </c>
      <c r="K6" s="12">
        <v>1235220</v>
      </c>
      <c r="L6" s="12">
        <v>7521360</v>
      </c>
      <c r="M6" s="12">
        <v>727840</v>
      </c>
      <c r="N6" s="13">
        <f t="shared" ref="N6:N9" si="2">(K6/(L6+M6+K6))</f>
        <v>0.13023674615843667</v>
      </c>
      <c r="O6" s="12">
        <v>1148600</v>
      </c>
      <c r="P6" s="12">
        <v>8112620</v>
      </c>
      <c r="Q6" s="12">
        <v>1323400</v>
      </c>
      <c r="R6" s="13">
        <f t="shared" ref="R6:R9" si="3">(O6/(P6+Q6+O6))</f>
        <v>0.10851594105409547</v>
      </c>
      <c r="S6" s="12">
        <v>1810556</v>
      </c>
      <c r="T6" s="12">
        <v>8121146</v>
      </c>
      <c r="U6" s="12">
        <v>1011428</v>
      </c>
      <c r="V6" s="13">
        <f t="shared" ref="V6:V9" si="4">(S6/(T6+U6+S6))</f>
        <v>0.16545138365348855</v>
      </c>
      <c r="W6" s="12">
        <v>695191</v>
      </c>
      <c r="X6" s="12">
        <v>4483031</v>
      </c>
      <c r="Y6" s="12">
        <v>679212</v>
      </c>
      <c r="Z6" s="13">
        <f t="shared" ref="Z6:Z9" si="5">(W6/(X6+Y6+W6))</f>
        <v>0.11868524681626801</v>
      </c>
      <c r="AA6" s="12">
        <v>2788980</v>
      </c>
      <c r="AB6" s="12">
        <v>8525780</v>
      </c>
      <c r="AC6" s="12">
        <v>1556220</v>
      </c>
      <c r="AD6" s="13">
        <f t="shared" ref="AD6:AD9" si="6">(AA6/(AB6+AC6+AA6))</f>
        <v>0.21668746280392015</v>
      </c>
      <c r="AE6" s="12">
        <v>1503020</v>
      </c>
      <c r="AF6" s="12">
        <v>7104980</v>
      </c>
      <c r="AG6" s="12">
        <v>1407840</v>
      </c>
      <c r="AH6" s="13">
        <f t="shared" ref="AH6:AH9" si="7">(AE6/(AF6+AG6+AE6))</f>
        <v>0.15006429815172767</v>
      </c>
    </row>
    <row r="7" spans="1:34" x14ac:dyDescent="0.25">
      <c r="A7" s="13" t="s">
        <v>16</v>
      </c>
      <c r="B7" s="14" t="s">
        <v>17</v>
      </c>
      <c r="C7" s="12">
        <v>198177</v>
      </c>
      <c r="D7" s="12">
        <v>8191575</v>
      </c>
      <c r="E7" s="12">
        <v>453705</v>
      </c>
      <c r="F7" s="13">
        <f t="shared" si="0"/>
        <v>2.2409449155460358E-2</v>
      </c>
      <c r="G7" s="12">
        <v>180730</v>
      </c>
      <c r="H7" s="12">
        <v>7313284</v>
      </c>
      <c r="I7" s="12">
        <v>899580</v>
      </c>
      <c r="J7" s="13">
        <f t="shared" si="1"/>
        <v>2.15318968251264E-2</v>
      </c>
      <c r="K7" s="12">
        <v>166040</v>
      </c>
      <c r="L7" s="12">
        <v>7704440</v>
      </c>
      <c r="M7" s="12">
        <v>524020</v>
      </c>
      <c r="N7" s="13">
        <f t="shared" si="2"/>
        <v>1.9779617606766334E-2</v>
      </c>
      <c r="O7" s="12">
        <v>111298</v>
      </c>
      <c r="P7" s="12">
        <v>6039022</v>
      </c>
      <c r="Q7" s="12">
        <v>437888</v>
      </c>
      <c r="R7" s="13">
        <f t="shared" si="3"/>
        <v>1.6893516415996582E-2</v>
      </c>
      <c r="S7" s="12">
        <v>235972</v>
      </c>
      <c r="T7" s="12">
        <v>8093140</v>
      </c>
      <c r="U7" s="12">
        <v>584804</v>
      </c>
      <c r="V7" s="13">
        <f t="shared" si="4"/>
        <v>2.6472315871049267E-2</v>
      </c>
      <c r="W7" s="12">
        <v>106761</v>
      </c>
      <c r="X7" s="12">
        <v>5741648</v>
      </c>
      <c r="Y7" s="12">
        <v>471523</v>
      </c>
      <c r="Z7" s="13">
        <f t="shared" si="5"/>
        <v>1.6892745048522673E-2</v>
      </c>
      <c r="AA7" s="12">
        <v>377440</v>
      </c>
      <c r="AB7" s="12">
        <v>9878140</v>
      </c>
      <c r="AC7" s="12">
        <v>915560</v>
      </c>
      <c r="AD7" s="13">
        <f t="shared" si="6"/>
        <v>3.3787062018737567E-2</v>
      </c>
      <c r="AE7" s="12">
        <v>209380</v>
      </c>
      <c r="AF7" s="12">
        <v>5813840</v>
      </c>
      <c r="AG7" s="12">
        <v>572320</v>
      </c>
      <c r="AH7" s="13">
        <f t="shared" si="7"/>
        <v>3.1745694818013384E-2</v>
      </c>
    </row>
    <row r="8" spans="1:34" x14ac:dyDescent="0.25">
      <c r="A8" s="13" t="s">
        <v>18</v>
      </c>
      <c r="B8" s="14" t="s">
        <v>19</v>
      </c>
      <c r="C8" s="12">
        <v>554022</v>
      </c>
      <c r="D8" s="12">
        <v>5251029</v>
      </c>
      <c r="E8" s="12">
        <v>551355</v>
      </c>
      <c r="F8" s="13">
        <f t="shared" si="0"/>
        <v>8.715963077248369E-2</v>
      </c>
      <c r="G8" s="12">
        <v>570548</v>
      </c>
      <c r="H8" s="12">
        <v>5855388</v>
      </c>
      <c r="I8" s="12">
        <v>1697014</v>
      </c>
      <c r="J8" s="13">
        <f t="shared" si="1"/>
        <v>7.0239014151262782E-2</v>
      </c>
      <c r="K8" s="12">
        <v>798420</v>
      </c>
      <c r="L8" s="12">
        <v>5376400</v>
      </c>
      <c r="M8" s="12">
        <v>1017860</v>
      </c>
      <c r="N8" s="13">
        <f t="shared" si="2"/>
        <v>0.11100452126328433</v>
      </c>
      <c r="O8" s="12">
        <v>585750</v>
      </c>
      <c r="P8" s="12">
        <v>4023734</v>
      </c>
      <c r="Q8" s="12">
        <v>1172358</v>
      </c>
      <c r="R8" s="13">
        <f t="shared" si="3"/>
        <v>0.10130854492391871</v>
      </c>
      <c r="S8" s="12">
        <v>833514</v>
      </c>
      <c r="T8" s="12">
        <v>4006090</v>
      </c>
      <c r="U8" s="12">
        <v>1357312</v>
      </c>
      <c r="V8" s="13">
        <f t="shared" si="4"/>
        <v>0.13450464715029217</v>
      </c>
      <c r="W8" s="12">
        <v>613434</v>
      </c>
      <c r="X8" s="12">
        <v>4249654</v>
      </c>
      <c r="Y8" s="12">
        <v>1201883</v>
      </c>
      <c r="Z8" s="13">
        <f t="shared" si="5"/>
        <v>0.10114376474347528</v>
      </c>
      <c r="AA8" s="12">
        <v>1513440</v>
      </c>
      <c r="AB8" s="12">
        <v>4714080</v>
      </c>
      <c r="AC8" s="12">
        <v>2142680</v>
      </c>
      <c r="AD8" s="13">
        <f t="shared" si="6"/>
        <v>0.18081288380205968</v>
      </c>
      <c r="AE8" s="12">
        <v>662840</v>
      </c>
      <c r="AF8" s="12">
        <v>4488420</v>
      </c>
      <c r="AG8" s="12">
        <v>1092020</v>
      </c>
      <c r="AH8" s="13">
        <f t="shared" si="7"/>
        <v>0.10616855242757012</v>
      </c>
    </row>
    <row r="9" spans="1:34" x14ac:dyDescent="0.25">
      <c r="A9" s="13" t="s">
        <v>20</v>
      </c>
      <c r="B9" s="14" t="s">
        <v>21</v>
      </c>
      <c r="C9" s="12">
        <v>87406</v>
      </c>
      <c r="D9" s="12">
        <v>9556734</v>
      </c>
      <c r="E9" s="12">
        <v>549714</v>
      </c>
      <c r="F9" s="13">
        <f t="shared" si="0"/>
        <v>8.5743821718458988E-3</v>
      </c>
      <c r="G9" s="12">
        <v>38052</v>
      </c>
      <c r="H9" s="12">
        <v>8265453</v>
      </c>
      <c r="I9" s="12">
        <v>623280</v>
      </c>
      <c r="J9" s="13">
        <f t="shared" si="1"/>
        <v>4.262676876389428E-3</v>
      </c>
      <c r="K9" s="12">
        <v>18260</v>
      </c>
      <c r="L9" s="12">
        <v>7380384</v>
      </c>
      <c r="M9" s="12">
        <v>657910</v>
      </c>
      <c r="N9" s="13">
        <f t="shared" si="2"/>
        <v>2.2664777025015906E-3</v>
      </c>
      <c r="O9" s="12">
        <v>75096</v>
      </c>
      <c r="P9" s="12">
        <v>6794277</v>
      </c>
      <c r="Q9" s="12">
        <v>610680</v>
      </c>
      <c r="R9" s="13">
        <f t="shared" si="3"/>
        <v>1.0039501057011227E-2</v>
      </c>
      <c r="S9" s="12">
        <v>118797</v>
      </c>
      <c r="T9" s="12">
        <v>7898562</v>
      </c>
      <c r="U9" s="12">
        <v>716562</v>
      </c>
      <c r="V9" s="13">
        <f t="shared" si="4"/>
        <v>1.360179465786329E-2</v>
      </c>
      <c r="W9" s="12">
        <v>63210</v>
      </c>
      <c r="X9" s="12">
        <v>7498974</v>
      </c>
      <c r="Y9" s="12">
        <v>821352</v>
      </c>
      <c r="Z9" s="13">
        <f t="shared" si="5"/>
        <v>7.5397779648110298E-3</v>
      </c>
      <c r="AA9" s="12">
        <v>85866</v>
      </c>
      <c r="AB9" s="12">
        <v>7523626</v>
      </c>
      <c r="AC9" s="12">
        <v>599258</v>
      </c>
      <c r="AD9" s="13">
        <f t="shared" si="6"/>
        <v>1.0460301507537689E-2</v>
      </c>
      <c r="AE9" s="12">
        <v>44880</v>
      </c>
      <c r="AF9" s="12">
        <v>9155938</v>
      </c>
      <c r="AG9" s="12">
        <v>1653454</v>
      </c>
      <c r="AH9" s="13">
        <f t="shared" si="7"/>
        <v>4.1347775327539244E-3</v>
      </c>
    </row>
    <row r="12" spans="1:34" x14ac:dyDescent="0.25">
      <c r="B12" s="15" t="s">
        <v>22</v>
      </c>
    </row>
    <row r="13" spans="1:34" x14ac:dyDescent="0.25">
      <c r="A13" s="16"/>
      <c r="B13" s="17">
        <v>15</v>
      </c>
      <c r="C13" s="17">
        <v>15</v>
      </c>
      <c r="D13" s="17">
        <v>30</v>
      </c>
      <c r="E13" s="17">
        <v>30</v>
      </c>
      <c r="F13" s="17">
        <v>45</v>
      </c>
      <c r="G13" s="17">
        <v>45</v>
      </c>
      <c r="H13" s="17">
        <v>60</v>
      </c>
      <c r="I13" s="17">
        <v>60</v>
      </c>
    </row>
    <row r="14" spans="1:34" x14ac:dyDescent="0.25">
      <c r="A14" s="18" t="s">
        <v>13</v>
      </c>
      <c r="B14" s="19">
        <v>2.2352391867226963E-2</v>
      </c>
      <c r="C14">
        <v>2.8903921447427337E-2</v>
      </c>
      <c r="D14">
        <v>2.0308387557810087E-2</v>
      </c>
      <c r="E14">
        <v>4.1251765736118662E-2</v>
      </c>
      <c r="F14">
        <v>3.0288378312231752E-2</v>
      </c>
      <c r="G14">
        <v>5.5593332657466639E-2</v>
      </c>
      <c r="H14">
        <v>3.2238491721695857E-2</v>
      </c>
      <c r="I14">
        <v>3.2684897645482588E-2</v>
      </c>
    </row>
    <row r="15" spans="1:34" x14ac:dyDescent="0.25">
      <c r="A15" s="18" t="s">
        <v>15</v>
      </c>
      <c r="B15" s="20">
        <v>0.1150221412130347</v>
      </c>
      <c r="C15">
        <v>0.10248246312267152</v>
      </c>
      <c r="D15">
        <v>0.13023674615843667</v>
      </c>
      <c r="E15">
        <v>0.10851594105409547</v>
      </c>
      <c r="F15">
        <v>0.16545138365348855</v>
      </c>
      <c r="G15">
        <v>0.11868524681626801</v>
      </c>
      <c r="H15">
        <v>0.21668746280392015</v>
      </c>
      <c r="I15">
        <v>0.15006429815172767</v>
      </c>
    </row>
    <row r="16" spans="1:34" x14ac:dyDescent="0.25">
      <c r="A16" s="18" t="s">
        <v>17</v>
      </c>
      <c r="B16" s="20">
        <v>2.2409449155460358E-2</v>
      </c>
      <c r="C16">
        <v>2.15318968251264E-2</v>
      </c>
      <c r="D16">
        <v>1.9779617606766334E-2</v>
      </c>
      <c r="E16">
        <v>1.6893516415996582E-2</v>
      </c>
      <c r="F16">
        <v>2.6472315871049267E-2</v>
      </c>
      <c r="G16">
        <v>1.6892745048522673E-2</v>
      </c>
      <c r="H16">
        <v>3.3787062018737567E-2</v>
      </c>
      <c r="I16">
        <v>3.1745694818013384E-2</v>
      </c>
    </row>
    <row r="17" spans="1:9" x14ac:dyDescent="0.25">
      <c r="A17" s="18" t="s">
        <v>19</v>
      </c>
      <c r="B17" s="20">
        <v>8.715963077248369E-2</v>
      </c>
      <c r="C17">
        <v>7.0239014151262782E-2</v>
      </c>
      <c r="D17">
        <v>0.11100452126328433</v>
      </c>
      <c r="E17">
        <v>0.10130854492391871</v>
      </c>
      <c r="F17">
        <v>0.13450464715029217</v>
      </c>
      <c r="G17">
        <v>0.10114376474347528</v>
      </c>
      <c r="H17">
        <v>0.18081288380205968</v>
      </c>
      <c r="I17">
        <v>0.10616855242757012</v>
      </c>
    </row>
    <row r="18" spans="1:9" x14ac:dyDescent="0.25">
      <c r="A18" s="14" t="s">
        <v>21</v>
      </c>
      <c r="B18" s="20">
        <v>8.5743821718458988E-3</v>
      </c>
      <c r="C18">
        <v>4.262676876389428E-3</v>
      </c>
      <c r="D18">
        <v>2.2664777025015906E-3</v>
      </c>
      <c r="E18">
        <v>1.0039501057011227E-2</v>
      </c>
      <c r="F18">
        <v>1.360179465786329E-2</v>
      </c>
      <c r="G18">
        <v>7.5397779648110298E-3</v>
      </c>
      <c r="H18">
        <v>1.0460301507537689E-2</v>
      </c>
      <c r="I18">
        <v>4.1347775327539244E-3</v>
      </c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86629A-A579-4A0C-884C-6BDF316863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2067E7-24F5-4B38-9BC2-F7B364B002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13AC4C-66DC-48AB-81DF-5FD46E621264}">
  <ds:schemaRefs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198a9f0d-948e-4f5a-af70-f6d2f30972cd"/>
    <ds:schemaRef ds:uri="0b01a07b-8d13-4cb5-9d22-64822278069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2021-10-03T14:39:52Z</dcterms:created>
  <dcterms:modified xsi:type="dcterms:W3CDTF">2021-10-06T17:22:14Z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